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653\Desktop\R4桑田\42 ★★R4予算事業\03 R4予防治山 池南\02 工事\10 ★★★【仕切り直し】当初発注用(R4.10.24)★★★\05 PPI\06 工事費内訳書\"/>
    </mc:Choice>
  </mc:AlternateContent>
  <bookViews>
    <workbookView xWindow="0" yWindow="0" windowWidth="11355" windowHeight="1905"/>
  </bookViews>
  <sheets>
    <sheet name="工事費内訳書" sheetId="2" r:id="rId1"/>
  </sheets>
  <definedNames>
    <definedName name="_xlnm.Print_Area" localSheetId="0">工事費内訳書!$A$1:$G$135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工事費内訳書!$G$135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工事費内訳書!$I$135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9" i="2" l="1"/>
  <c r="G128" i="2" s="1"/>
  <c r="G127" i="2" s="1"/>
  <c r="G126" i="2" s="1"/>
  <c r="G124" i="2" s="1"/>
  <c r="G123" i="2" s="1"/>
  <c r="G121" i="2"/>
  <c r="G118" i="2"/>
  <c r="G115" i="2"/>
  <c r="G114" i="2" s="1"/>
  <c r="G113" i="2" s="1"/>
  <c r="G111" i="2"/>
  <c r="G110" i="2"/>
  <c r="G109" i="2" s="1"/>
  <c r="G107" i="2"/>
  <c r="G106" i="2"/>
  <c r="G105" i="2" s="1"/>
  <c r="G100" i="2"/>
  <c r="G87" i="2"/>
  <c r="G86" i="2" s="1"/>
  <c r="G85" i="2" s="1"/>
  <c r="G82" i="2"/>
  <c r="G73" i="2"/>
  <c r="G72" i="2" s="1"/>
  <c r="G69" i="2"/>
  <c r="G60" i="2"/>
  <c r="G59" i="2"/>
  <c r="G55" i="2"/>
  <c r="G50" i="2"/>
  <c r="G42" i="2"/>
  <c r="G41" i="2" s="1"/>
  <c r="G40" i="2" s="1"/>
  <c r="G37" i="2"/>
  <c r="G31" i="2"/>
  <c r="G26" i="2"/>
  <c r="G15" i="2"/>
  <c r="G14" i="2" s="1"/>
  <c r="G13" i="2" s="1"/>
  <c r="G58" i="2" l="1"/>
  <c r="G12" i="2"/>
  <c r="G11" i="2" s="1"/>
  <c r="G10" i="2" s="1"/>
  <c r="G134" i="2" s="1"/>
  <c r="G135" i="2" s="1"/>
</calcChain>
</file>

<file path=xl/sharedStrings.xml><?xml version="1.0" encoding="utf-8"?>
<sst xmlns="http://schemas.openxmlformats.org/spreadsheetml/2006/main" count="265" uniqueCount="100">
  <si>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</si>
  <si>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</si>
  <si>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</si>
  <si>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</si>
  <si>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</si>
  <si>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</si>
  <si>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</si>
  <si>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</si>
  <si>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</si>
  <si>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</si>
  <si>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</si>
  <si>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</si>
  <si>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</si>
  <si>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Ｒ４三林　予防治山　三好市池南　渓間工事（担い手確保型）</t>
  </si>
  <si>
    <t>工事原価
_x000D_</t>
  </si>
  <si>
    <t>式</t>
  </si>
  <si>
    <t>直接工事費
_x000D_</t>
  </si>
  <si>
    <t>直接工事費(諸経費対象)
_x000D_</t>
  </si>
  <si>
    <t>谷止工
_x000D_</t>
  </si>
  <si>
    <t>m3</t>
  </si>
  <si>
    <t>㎡</t>
  </si>
  <si>
    <t>角材式残存型枠工
_x000D_</t>
  </si>
  <si>
    <t>水平打継目鉄筋
_x000D_SD345　D22</t>
  </si>
  <si>
    <t>本</t>
  </si>
  <si>
    <t>キャットウォーク
_x000D_</t>
  </si>
  <si>
    <t>ｍ</t>
  </si>
  <si>
    <t>ネームプレート（ｱﾙﾐﾆｳﾑ軽合金鋳造製）
_x000D_A型(横40cm×縦30cm×1cm)　堤名板用,,</t>
  </si>
  <si>
    <t>枚</t>
  </si>
  <si>
    <t>間詰工
_x000D_</t>
  </si>
  <si>
    <t>石積工
_x000D_厚15cm 割栗石5cm～15cm 運搬距離14.8km 小型車割増</t>
  </si>
  <si>
    <t>土工
_x000D_</t>
  </si>
  <si>
    <t>掘削
_x000D_礫質土</t>
  </si>
  <si>
    <t>コンクリート殻処分費
_x000D_コンクリート殻</t>
  </si>
  <si>
    <t>ton</t>
  </si>
  <si>
    <t>付属物設置工
_x000D_山地災害危険地区周知看板</t>
  </si>
  <si>
    <t>標識板（標示板1枚　支柱1本）
_x000D_400×500×2.0mm　支柱φ50.8×1800mm</t>
  </si>
  <si>
    <t>組</t>
  </si>
  <si>
    <t>基</t>
  </si>
  <si>
    <t>垂直壁工
_x000D_</t>
  </si>
  <si>
    <t>床固工
_x000D_</t>
  </si>
  <si>
    <t>No.1床固工
_x000D_</t>
  </si>
  <si>
    <t>硬質ポリ塩化ビニル管
_x000D_一般管VP　径150　長4.0m</t>
  </si>
  <si>
    <t>No.2床固工
_x000D_</t>
  </si>
  <si>
    <t>流路工
_x000D_</t>
  </si>
  <si>
    <t>流路工（No.1～No.4）
_x000D_</t>
  </si>
  <si>
    <t>掛㎡</t>
  </si>
  <si>
    <t>硬質ポリ塩化ビニル管
_x000D_薄肉管VU　径50　 長4.0m</t>
  </si>
  <si>
    <t>排水材
_x000D_t=30mm 幅=100mm 透水マットFC同等品以上</t>
  </si>
  <si>
    <t>基礎栗石工
_x000D_厚30cm 敷均し　運搬距離14.8km 小型車割増</t>
  </si>
  <si>
    <t>現地発生石材整理
_x000D_礫質土</t>
  </si>
  <si>
    <t>伏工
_x000D_</t>
  </si>
  <si>
    <t>筋工
_x000D_</t>
  </si>
  <si>
    <t>根株筋工(機械併用)
_x000D_</t>
  </si>
  <si>
    <t>仮設工
_x000D_</t>
  </si>
  <si>
    <t>土のう締切工
_x000D_現地採取</t>
  </si>
  <si>
    <t>仮設工（法面工）
_x000D_</t>
  </si>
  <si>
    <t>人力のり切工
_x000D_</t>
  </si>
  <si>
    <t>法面工（仮設用モルタル吹付工）
_x000D_t=3cm</t>
  </si>
  <si>
    <t>支障木処理工
_x000D_</t>
  </si>
  <si>
    <t>支障木伐採工
_x000D_</t>
  </si>
  <si>
    <t>間接工事費
_x000D_</t>
  </si>
  <si>
    <t>共通仮設費
_x000D_</t>
  </si>
  <si>
    <t>共通仮設費（率計上）
_x000D_</t>
  </si>
  <si>
    <t>安全費
_x000D_</t>
  </si>
  <si>
    <t>雨量計観測
_x000D_</t>
  </si>
  <si>
    <t>雨量計設置
_x000D_</t>
  </si>
  <si>
    <t>現場管理費
_x000D_</t>
  </si>
  <si>
    <t>一般管理費等
_x000D_</t>
  </si>
  <si>
    <t>工事価格
_x000D_</t>
  </si>
  <si>
    <t>コンクリートポンプ車打設
BB18-8-40 W/C≦60%</t>
    <phoneticPr fontId="2"/>
  </si>
  <si>
    <t>養生工
_x000D_一般養生</t>
    <phoneticPr fontId="2"/>
  </si>
  <si>
    <t xml:space="preserve">打継面清掃
</t>
    <phoneticPr fontId="2"/>
  </si>
  <si>
    <t>型枠工
_x000D_設置・撤去</t>
    <phoneticPr fontId="2"/>
  </si>
  <si>
    <t>放水路型枠工</t>
    <rPh sb="0" eb="3">
      <t>ホウスイロ</t>
    </rPh>
    <rPh sb="5" eb="6">
      <t>コウ</t>
    </rPh>
    <phoneticPr fontId="2"/>
  </si>
  <si>
    <t>円形型枠（紙製）
_x000D_内径300mm 厚5.3mm 長4000mm</t>
    <phoneticPr fontId="2"/>
  </si>
  <si>
    <t>養生工
_x000D_一般養生</t>
    <phoneticPr fontId="2"/>
  </si>
  <si>
    <t>型枠工</t>
    <rPh sb="2" eb="3">
      <t>コウ</t>
    </rPh>
    <phoneticPr fontId="2"/>
  </si>
  <si>
    <t>土砂掘削面整形
_x000D_礫質土</t>
    <phoneticPr fontId="2"/>
  </si>
  <si>
    <t>コンクリート構造物取りこわし工</t>
    <phoneticPr fontId="2"/>
  </si>
  <si>
    <t>標識設置工
_x000D_単柱式</t>
    <phoneticPr fontId="2"/>
  </si>
  <si>
    <t xml:space="preserve">打継面清掃
</t>
    <phoneticPr fontId="2"/>
  </si>
  <si>
    <t>土砂掘削面整形
礫質土</t>
    <phoneticPr fontId="2"/>
  </si>
  <si>
    <t>打継面清掃</t>
    <phoneticPr fontId="2"/>
  </si>
  <si>
    <t>型枠工
_x000D_設置・撤去</t>
    <phoneticPr fontId="2"/>
  </si>
  <si>
    <t>放水路型枠工</t>
    <rPh sb="0" eb="3">
      <t>ホウスイロ</t>
    </rPh>
    <rPh sb="3" eb="5">
      <t>カタワク</t>
    </rPh>
    <rPh sb="5" eb="6">
      <t>コウ</t>
    </rPh>
    <phoneticPr fontId="2"/>
  </si>
  <si>
    <t>コンクリートポンプ車打設
BB18-8-40 W/C≦60%</t>
    <phoneticPr fontId="2"/>
  </si>
  <si>
    <t>養生工
_x000D_一般養生</t>
    <phoneticPr fontId="2"/>
  </si>
  <si>
    <t>目地板設置工
_x000D_瀝青繊維質目地板 t=10mm</t>
    <rPh sb="3" eb="5">
      <t>セッチ</t>
    </rPh>
    <phoneticPr fontId="2"/>
  </si>
  <si>
    <t>型枠工（鉛直打継目）
_x000D_</t>
    <rPh sb="2" eb="3">
      <t>コウ</t>
    </rPh>
    <phoneticPr fontId="2"/>
  </si>
  <si>
    <t>足場設置・撤去
_x000D_単管傾斜足場</t>
    <phoneticPr fontId="2"/>
  </si>
  <si>
    <t>掘削工
_x000D_礫質土</t>
    <rPh sb="2" eb="3">
      <t>コウ</t>
    </rPh>
    <phoneticPr fontId="2"/>
  </si>
  <si>
    <t>埋戻工</t>
    <rPh sb="2" eb="3">
      <t>コウ</t>
    </rPh>
    <phoneticPr fontId="2"/>
  </si>
  <si>
    <t>機械盛土
敷ならし締固め</t>
    <phoneticPr fontId="2"/>
  </si>
  <si>
    <t>土砂掘削面整形
礫質土</t>
    <phoneticPr fontId="2"/>
  </si>
  <si>
    <t>植生マット
_x000D_亀甲金網付き</t>
    <rPh sb="7" eb="9">
      <t>キッコウ</t>
    </rPh>
    <rPh sb="9" eb="11">
      <t>カナアミ</t>
    </rPh>
    <rPh sb="11" eb="12">
      <t>ツ</t>
    </rPh>
    <phoneticPr fontId="2"/>
  </si>
  <si>
    <t>仮設工（廻排水工）
_x000D_</t>
    <phoneticPr fontId="2"/>
  </si>
  <si>
    <t>廻排水
_x000D_据付･撤去,波状管及び網状管,200～400mm</t>
    <phoneticPr fontId="2"/>
  </si>
  <si>
    <t>ダンプトラック運搬
コンクリート殻,運搬距離5km</t>
    <phoneticPr fontId="2"/>
  </si>
  <si>
    <t>均しコンクリート
BB18-8-40 W/C≦60%</t>
    <rPh sb="0" eb="1">
      <t>ナラ</t>
    </rPh>
    <phoneticPr fontId="2"/>
  </si>
  <si>
    <t>目潰しコンクリート
BB18-8-40 W/C≦60%</t>
    <rPh sb="0" eb="2">
      <t>メツブ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</si>
</sst>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4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0" fontId="6" fillId="0" borderId="0" xfId="3" applyFill="1" applyProtection="1">
      <alignment vertical="center"/>
    </xf>
    <xf numFmtId="49" fontId="5" fillId="0" borderId="8" xfId="2" applyNumberFormat="1" applyFont="1" applyFill="1" applyBorder="1" applyAlignment="1" applyProtection="1">
      <alignment vertical="top" wrapText="1"/>
    </xf>
    <xf numFmtId="0" fontId="1" fillId="0" borderId="0" xfId="1" applyFill="1" applyProtection="1"/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7"/>
  <sheetViews>
    <sheetView showGridLines="0" tabSelected="1" topLeftCell="A22" zoomScaleNormal="100" zoomScaleSheetLayoutView="100" workbookViewId="0">
      <selection activeCell="K11" sqref="K11"/>
    </sheetView>
  </sheetViews>
  <sheetFormatPr defaultRowHeight="13.5"/>
  <cols>
    <col min="1" max="1" width="8.5" style="1" customWidth="1"/>
    <col min="2" max="3" width="6.75" style="1" customWidth="1"/>
    <col min="4" max="4" width="26" style="27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3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3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3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3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3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25"/>
      <c r="E6" s="6"/>
      <c r="F6" s="6"/>
      <c r="G6" s="6"/>
      <c r="H6" s="6"/>
      <c r="I6" s="6"/>
      <c r="J6" s="6"/>
    </row>
    <row r="7" spans="1:10" ht="39" customHeight="1">
      <c r="A7" s="42" t="s">
        <v>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4</v>
      </c>
      <c r="B8" s="43" t="s">
        <v>13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38" t="s">
        <v>5</v>
      </c>
      <c r="B9" s="39"/>
      <c r="C9" s="39"/>
      <c r="D9" s="40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1" t="s">
        <v>14</v>
      </c>
      <c r="B10" s="32"/>
      <c r="C10" s="32"/>
      <c r="D10" s="33"/>
      <c r="E10" s="12" t="s">
        <v>15</v>
      </c>
      <c r="F10" s="13">
        <v>1</v>
      </c>
      <c r="G10" s="14">
        <f>+G11+G123</f>
        <v>0</v>
      </c>
      <c r="H10" s="2"/>
      <c r="I10" s="15">
        <v>1</v>
      </c>
      <c r="J10" s="15"/>
    </row>
    <row r="11" spans="1:10" ht="42" customHeight="1">
      <c r="A11" s="31" t="s">
        <v>16</v>
      </c>
      <c r="B11" s="32"/>
      <c r="C11" s="32"/>
      <c r="D11" s="33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1" t="s">
        <v>17</v>
      </c>
      <c r="B12" s="32"/>
      <c r="C12" s="32"/>
      <c r="D12" s="33"/>
      <c r="E12" s="12" t="s">
        <v>15</v>
      </c>
      <c r="F12" s="13">
        <v>1</v>
      </c>
      <c r="G12" s="14">
        <f>+G13+G40+G58+G85+G105+G109+G113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18</v>
      </c>
      <c r="C13" s="32"/>
      <c r="D13" s="33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18</v>
      </c>
      <c r="D14" s="33"/>
      <c r="E14" s="12" t="s">
        <v>15</v>
      </c>
      <c r="F14" s="13">
        <v>1</v>
      </c>
      <c r="G14" s="14">
        <f>+G15+G26+G31+G37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6" t="s">
        <v>18</v>
      </c>
      <c r="E15" s="12" t="s">
        <v>15</v>
      </c>
      <c r="F15" s="13">
        <v>1</v>
      </c>
      <c r="G15" s="14">
        <f>+G16+G17+G18+G19+G20+G21+G22+G23+G24+G25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6" t="s">
        <v>69</v>
      </c>
      <c r="E16" s="12" t="s">
        <v>19</v>
      </c>
      <c r="F16" s="13">
        <v>61.7</v>
      </c>
      <c r="G16" s="19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6" t="s">
        <v>70</v>
      </c>
      <c r="E17" s="12" t="s">
        <v>19</v>
      </c>
      <c r="F17" s="13">
        <v>61.7</v>
      </c>
      <c r="G17" s="19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6" t="s">
        <v>71</v>
      </c>
      <c r="E18" s="12" t="s">
        <v>19</v>
      </c>
      <c r="F18" s="13">
        <v>61.7</v>
      </c>
      <c r="G18" s="19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6" t="s">
        <v>72</v>
      </c>
      <c r="E19" s="12" t="s">
        <v>20</v>
      </c>
      <c r="F19" s="13">
        <v>58.9</v>
      </c>
      <c r="G19" s="19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6" t="s">
        <v>21</v>
      </c>
      <c r="E20" s="12" t="s">
        <v>20</v>
      </c>
      <c r="F20" s="13">
        <v>30.8</v>
      </c>
      <c r="G20" s="19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6" t="s">
        <v>73</v>
      </c>
      <c r="E21" s="12" t="s">
        <v>20</v>
      </c>
      <c r="F21" s="13">
        <v>2.7</v>
      </c>
      <c r="G21" s="19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6" t="s">
        <v>22</v>
      </c>
      <c r="E22" s="12" t="s">
        <v>23</v>
      </c>
      <c r="F22" s="13">
        <v>40</v>
      </c>
      <c r="G22" s="19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26" t="s">
        <v>74</v>
      </c>
      <c r="E23" s="12" t="s">
        <v>23</v>
      </c>
      <c r="F23" s="13">
        <v>1</v>
      </c>
      <c r="G23" s="19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26" t="s">
        <v>24</v>
      </c>
      <c r="E24" s="12" t="s">
        <v>25</v>
      </c>
      <c r="F24" s="13">
        <v>24.7</v>
      </c>
      <c r="G24" s="19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6" t="s">
        <v>26</v>
      </c>
      <c r="E25" s="12" t="s">
        <v>27</v>
      </c>
      <c r="F25" s="13">
        <v>1</v>
      </c>
      <c r="G25" s="19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6" t="s">
        <v>28</v>
      </c>
      <c r="E26" s="12" t="s">
        <v>15</v>
      </c>
      <c r="F26" s="13">
        <v>1</v>
      </c>
      <c r="G26" s="14">
        <f>+G27+G28+G29+G30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6" t="s">
        <v>69</v>
      </c>
      <c r="E27" s="12" t="s">
        <v>19</v>
      </c>
      <c r="F27" s="13">
        <v>2.4</v>
      </c>
      <c r="G27" s="19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6" t="s">
        <v>75</v>
      </c>
      <c r="E28" s="12" t="s">
        <v>19</v>
      </c>
      <c r="F28" s="13">
        <v>2.4</v>
      </c>
      <c r="G28" s="19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6" t="s">
        <v>76</v>
      </c>
      <c r="E29" s="12" t="s">
        <v>20</v>
      </c>
      <c r="F29" s="13">
        <v>8.4</v>
      </c>
      <c r="G29" s="19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26" t="s">
        <v>29</v>
      </c>
      <c r="E30" s="12" t="s">
        <v>20</v>
      </c>
      <c r="F30" s="13">
        <v>8.4</v>
      </c>
      <c r="G30" s="19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26" t="s">
        <v>30</v>
      </c>
      <c r="E31" s="12" t="s">
        <v>15</v>
      </c>
      <c r="F31" s="13">
        <v>1</v>
      </c>
      <c r="G31" s="14">
        <f>+G32+G33+G34+G35+G36</f>
        <v>0</v>
      </c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26" t="s">
        <v>31</v>
      </c>
      <c r="E32" s="12" t="s">
        <v>19</v>
      </c>
      <c r="F32" s="13">
        <v>134</v>
      </c>
      <c r="G32" s="19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26" t="s">
        <v>77</v>
      </c>
      <c r="E33" s="12" t="s">
        <v>20</v>
      </c>
      <c r="F33" s="13">
        <v>30</v>
      </c>
      <c r="G33" s="19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26" t="s">
        <v>78</v>
      </c>
      <c r="E34" s="12" t="s">
        <v>19</v>
      </c>
      <c r="F34" s="13">
        <v>1.1000000000000001</v>
      </c>
      <c r="G34" s="19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26" t="s">
        <v>97</v>
      </c>
      <c r="E35" s="12" t="s">
        <v>19</v>
      </c>
      <c r="F35" s="13">
        <v>1.1000000000000001</v>
      </c>
      <c r="G35" s="19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26" t="s">
        <v>32</v>
      </c>
      <c r="E36" s="12" t="s">
        <v>33</v>
      </c>
      <c r="F36" s="13">
        <v>2.59</v>
      </c>
      <c r="G36" s="19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26" t="s">
        <v>34</v>
      </c>
      <c r="E37" s="12" t="s">
        <v>15</v>
      </c>
      <c r="F37" s="13">
        <v>1</v>
      </c>
      <c r="G37" s="14">
        <f>+G38+G39</f>
        <v>0</v>
      </c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26" t="s">
        <v>35</v>
      </c>
      <c r="E38" s="12" t="s">
        <v>36</v>
      </c>
      <c r="F38" s="13">
        <v>1</v>
      </c>
      <c r="G38" s="19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26" t="s">
        <v>79</v>
      </c>
      <c r="E39" s="12" t="s">
        <v>37</v>
      </c>
      <c r="F39" s="13">
        <v>1</v>
      </c>
      <c r="G39" s="19"/>
      <c r="H39" s="2"/>
      <c r="I39" s="15">
        <v>30</v>
      </c>
      <c r="J39" s="15">
        <v>4</v>
      </c>
    </row>
    <row r="40" spans="1:10" ht="42" customHeight="1">
      <c r="A40" s="10"/>
      <c r="B40" s="34" t="s">
        <v>38</v>
      </c>
      <c r="C40" s="32"/>
      <c r="D40" s="33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2</v>
      </c>
    </row>
    <row r="41" spans="1:10" ht="42" customHeight="1">
      <c r="A41" s="10"/>
      <c r="B41" s="11"/>
      <c r="C41" s="34" t="s">
        <v>38</v>
      </c>
      <c r="D41" s="33"/>
      <c r="E41" s="12" t="s">
        <v>15</v>
      </c>
      <c r="F41" s="13">
        <v>1</v>
      </c>
      <c r="G41" s="14">
        <f>+G42+G50+G55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26" t="s">
        <v>38</v>
      </c>
      <c r="E42" s="12" t="s">
        <v>15</v>
      </c>
      <c r="F42" s="13">
        <v>1</v>
      </c>
      <c r="G42" s="14">
        <f>+G43+G44+G45+G46+G47+G48+G49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26" t="s">
        <v>69</v>
      </c>
      <c r="E43" s="12" t="s">
        <v>19</v>
      </c>
      <c r="F43" s="13">
        <v>23.7</v>
      </c>
      <c r="G43" s="19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26" t="s">
        <v>75</v>
      </c>
      <c r="E44" s="12" t="s">
        <v>19</v>
      </c>
      <c r="F44" s="13">
        <v>23.7</v>
      </c>
      <c r="G44" s="19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6" t="s">
        <v>80</v>
      </c>
      <c r="E45" s="12" t="s">
        <v>19</v>
      </c>
      <c r="F45" s="13">
        <v>23.7</v>
      </c>
      <c r="G45" s="19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6" t="s">
        <v>72</v>
      </c>
      <c r="E46" s="12" t="s">
        <v>20</v>
      </c>
      <c r="F46" s="13">
        <v>42.1</v>
      </c>
      <c r="G46" s="19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26" t="s">
        <v>73</v>
      </c>
      <c r="E47" s="12" t="s">
        <v>20</v>
      </c>
      <c r="F47" s="13">
        <v>2.1</v>
      </c>
      <c r="G47" s="19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26" t="s">
        <v>22</v>
      </c>
      <c r="E48" s="12" t="s">
        <v>23</v>
      </c>
      <c r="F48" s="13">
        <v>16</v>
      </c>
      <c r="G48" s="19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26" t="s">
        <v>24</v>
      </c>
      <c r="E49" s="12" t="s">
        <v>25</v>
      </c>
      <c r="F49" s="13">
        <v>23.2</v>
      </c>
      <c r="G49" s="19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26" t="s">
        <v>28</v>
      </c>
      <c r="E50" s="12" t="s">
        <v>15</v>
      </c>
      <c r="F50" s="13">
        <v>1</v>
      </c>
      <c r="G50" s="14">
        <f>+G51+G52+G53+G54</f>
        <v>0</v>
      </c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26" t="s">
        <v>69</v>
      </c>
      <c r="E51" s="12" t="s">
        <v>19</v>
      </c>
      <c r="F51" s="13">
        <v>2.8</v>
      </c>
      <c r="G51" s="19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26" t="s">
        <v>75</v>
      </c>
      <c r="E52" s="12" t="s">
        <v>19</v>
      </c>
      <c r="F52" s="13">
        <v>2.8</v>
      </c>
      <c r="G52" s="19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26" t="s">
        <v>76</v>
      </c>
      <c r="E53" s="12" t="s">
        <v>20</v>
      </c>
      <c r="F53" s="13">
        <v>9.6999999999999993</v>
      </c>
      <c r="G53" s="19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26" t="s">
        <v>29</v>
      </c>
      <c r="E54" s="12" t="s">
        <v>20</v>
      </c>
      <c r="F54" s="13">
        <v>9.6999999999999993</v>
      </c>
      <c r="G54" s="19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6" t="s">
        <v>30</v>
      </c>
      <c r="E55" s="12" t="s">
        <v>15</v>
      </c>
      <c r="F55" s="13">
        <v>1</v>
      </c>
      <c r="G55" s="14">
        <f>+G56+G57</f>
        <v>0</v>
      </c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26" t="s">
        <v>31</v>
      </c>
      <c r="E56" s="12" t="s">
        <v>19</v>
      </c>
      <c r="F56" s="13">
        <v>100</v>
      </c>
      <c r="G56" s="19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26" t="s">
        <v>81</v>
      </c>
      <c r="E57" s="12" t="s">
        <v>20</v>
      </c>
      <c r="F57" s="13">
        <v>16.600000000000001</v>
      </c>
      <c r="G57" s="19"/>
      <c r="H57" s="2"/>
      <c r="I57" s="15">
        <v>48</v>
      </c>
      <c r="J57" s="15">
        <v>4</v>
      </c>
    </row>
    <row r="58" spans="1:10" ht="42" customHeight="1">
      <c r="A58" s="10"/>
      <c r="B58" s="34" t="s">
        <v>39</v>
      </c>
      <c r="C58" s="32"/>
      <c r="D58" s="33"/>
      <c r="E58" s="12" t="s">
        <v>15</v>
      </c>
      <c r="F58" s="13">
        <v>1</v>
      </c>
      <c r="G58" s="14">
        <f>+G59+G72</f>
        <v>0</v>
      </c>
      <c r="H58" s="2"/>
      <c r="I58" s="15">
        <v>49</v>
      </c>
      <c r="J58" s="15">
        <v>2</v>
      </c>
    </row>
    <row r="59" spans="1:10" ht="42" customHeight="1">
      <c r="A59" s="10"/>
      <c r="B59" s="11"/>
      <c r="C59" s="34" t="s">
        <v>40</v>
      </c>
      <c r="D59" s="33"/>
      <c r="E59" s="12" t="s">
        <v>15</v>
      </c>
      <c r="F59" s="13">
        <v>1</v>
      </c>
      <c r="G59" s="14">
        <f>+G60+G69</f>
        <v>0</v>
      </c>
      <c r="H59" s="2"/>
      <c r="I59" s="15">
        <v>50</v>
      </c>
      <c r="J59" s="15">
        <v>3</v>
      </c>
    </row>
    <row r="60" spans="1:10" ht="42" customHeight="1">
      <c r="A60" s="10"/>
      <c r="B60" s="11"/>
      <c r="C60" s="11"/>
      <c r="D60" s="26" t="s">
        <v>40</v>
      </c>
      <c r="E60" s="12" t="s">
        <v>15</v>
      </c>
      <c r="F60" s="13">
        <v>1</v>
      </c>
      <c r="G60" s="14">
        <f>+G61+G62+G63+G64+G65+G66+G67+G68</f>
        <v>0</v>
      </c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26" t="s">
        <v>69</v>
      </c>
      <c r="E61" s="12" t="s">
        <v>19</v>
      </c>
      <c r="F61" s="13">
        <v>23</v>
      </c>
      <c r="G61" s="19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26" t="s">
        <v>75</v>
      </c>
      <c r="E62" s="12" t="s">
        <v>19</v>
      </c>
      <c r="F62" s="13">
        <v>23</v>
      </c>
      <c r="G62" s="19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26" t="s">
        <v>82</v>
      </c>
      <c r="E63" s="12" t="s">
        <v>19</v>
      </c>
      <c r="F63" s="13">
        <v>23</v>
      </c>
      <c r="G63" s="19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26" t="s">
        <v>83</v>
      </c>
      <c r="E64" s="12" t="s">
        <v>20</v>
      </c>
      <c r="F64" s="13">
        <v>36</v>
      </c>
      <c r="G64" s="19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26" t="s">
        <v>84</v>
      </c>
      <c r="E65" s="12" t="s">
        <v>20</v>
      </c>
      <c r="F65" s="13">
        <v>2.5</v>
      </c>
      <c r="G65" s="19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26" t="s">
        <v>22</v>
      </c>
      <c r="E66" s="12" t="s">
        <v>23</v>
      </c>
      <c r="F66" s="13">
        <v>13</v>
      </c>
      <c r="G66" s="19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26" t="s">
        <v>41</v>
      </c>
      <c r="E67" s="12" t="s">
        <v>23</v>
      </c>
      <c r="F67" s="13">
        <v>0.4</v>
      </c>
      <c r="G67" s="19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26" t="s">
        <v>24</v>
      </c>
      <c r="E68" s="12" t="s">
        <v>25</v>
      </c>
      <c r="F68" s="13">
        <v>19.899999999999999</v>
      </c>
      <c r="G68" s="19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26" t="s">
        <v>30</v>
      </c>
      <c r="E69" s="12" t="s">
        <v>15</v>
      </c>
      <c r="F69" s="13">
        <v>1</v>
      </c>
      <c r="G69" s="14">
        <f>+G70+G71</f>
        <v>0</v>
      </c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26" t="s">
        <v>31</v>
      </c>
      <c r="E70" s="12" t="s">
        <v>19</v>
      </c>
      <c r="F70" s="13">
        <v>95</v>
      </c>
      <c r="G70" s="19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26" t="s">
        <v>81</v>
      </c>
      <c r="E71" s="12" t="s">
        <v>20</v>
      </c>
      <c r="F71" s="13">
        <v>18.2</v>
      </c>
      <c r="G71" s="19"/>
      <c r="H71" s="2"/>
      <c r="I71" s="15">
        <v>62</v>
      </c>
      <c r="J71" s="15">
        <v>4</v>
      </c>
    </row>
    <row r="72" spans="1:10" ht="42" customHeight="1">
      <c r="A72" s="10"/>
      <c r="B72" s="11"/>
      <c r="C72" s="34" t="s">
        <v>42</v>
      </c>
      <c r="D72" s="33"/>
      <c r="E72" s="12" t="s">
        <v>15</v>
      </c>
      <c r="F72" s="13">
        <v>1</v>
      </c>
      <c r="G72" s="14">
        <f>+G73+G82</f>
        <v>0</v>
      </c>
      <c r="H72" s="2"/>
      <c r="I72" s="15">
        <v>63</v>
      </c>
      <c r="J72" s="15">
        <v>3</v>
      </c>
    </row>
    <row r="73" spans="1:10" ht="42" customHeight="1">
      <c r="A73" s="10"/>
      <c r="B73" s="11"/>
      <c r="C73" s="11"/>
      <c r="D73" s="26" t="s">
        <v>42</v>
      </c>
      <c r="E73" s="12" t="s">
        <v>15</v>
      </c>
      <c r="F73" s="13">
        <v>1</v>
      </c>
      <c r="G73" s="14">
        <f>+G74+G75+G76+G77+G78+G79+G80+G81</f>
        <v>0</v>
      </c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26" t="s">
        <v>85</v>
      </c>
      <c r="E74" s="12" t="s">
        <v>19</v>
      </c>
      <c r="F74" s="13">
        <v>31.5</v>
      </c>
      <c r="G74" s="19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26" t="s">
        <v>75</v>
      </c>
      <c r="E75" s="12" t="s">
        <v>19</v>
      </c>
      <c r="F75" s="13">
        <v>31.5</v>
      </c>
      <c r="G75" s="19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26" t="s">
        <v>82</v>
      </c>
      <c r="E76" s="12" t="s">
        <v>19</v>
      </c>
      <c r="F76" s="13">
        <v>31.5</v>
      </c>
      <c r="G76" s="19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26" t="s">
        <v>83</v>
      </c>
      <c r="E77" s="12" t="s">
        <v>20</v>
      </c>
      <c r="F77" s="13">
        <v>48.1</v>
      </c>
      <c r="G77" s="19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26" t="s">
        <v>84</v>
      </c>
      <c r="E78" s="12" t="s">
        <v>20</v>
      </c>
      <c r="F78" s="13">
        <v>2.5</v>
      </c>
      <c r="G78" s="19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26" t="s">
        <v>22</v>
      </c>
      <c r="E79" s="12" t="s">
        <v>23</v>
      </c>
      <c r="F79" s="13">
        <v>19</v>
      </c>
      <c r="G79" s="19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26" t="s">
        <v>41</v>
      </c>
      <c r="E80" s="12" t="s">
        <v>23</v>
      </c>
      <c r="F80" s="13">
        <v>0.4</v>
      </c>
      <c r="G80" s="19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26" t="s">
        <v>24</v>
      </c>
      <c r="E81" s="12" t="s">
        <v>25</v>
      </c>
      <c r="F81" s="13">
        <v>26.6</v>
      </c>
      <c r="G81" s="19"/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26" t="s">
        <v>30</v>
      </c>
      <c r="E82" s="12" t="s">
        <v>15</v>
      </c>
      <c r="F82" s="13">
        <v>1</v>
      </c>
      <c r="G82" s="14">
        <f>+G83+G84</f>
        <v>0</v>
      </c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26" t="s">
        <v>31</v>
      </c>
      <c r="E83" s="12" t="s">
        <v>19</v>
      </c>
      <c r="F83" s="13">
        <v>71</v>
      </c>
      <c r="G83" s="19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26" t="s">
        <v>77</v>
      </c>
      <c r="E84" s="12" t="s">
        <v>20</v>
      </c>
      <c r="F84" s="13">
        <v>20.9</v>
      </c>
      <c r="G84" s="19"/>
      <c r="H84" s="2"/>
      <c r="I84" s="15">
        <v>75</v>
      </c>
      <c r="J84" s="15">
        <v>4</v>
      </c>
    </row>
    <row r="85" spans="1:10" ht="42" customHeight="1">
      <c r="A85" s="10"/>
      <c r="B85" s="34" t="s">
        <v>43</v>
      </c>
      <c r="C85" s="32"/>
      <c r="D85" s="33"/>
      <c r="E85" s="12" t="s">
        <v>15</v>
      </c>
      <c r="F85" s="13">
        <v>1</v>
      </c>
      <c r="G85" s="14">
        <f>+G86</f>
        <v>0</v>
      </c>
      <c r="H85" s="2"/>
      <c r="I85" s="15">
        <v>76</v>
      </c>
      <c r="J85" s="15">
        <v>2</v>
      </c>
    </row>
    <row r="86" spans="1:10" ht="42" customHeight="1">
      <c r="A86" s="10"/>
      <c r="B86" s="11"/>
      <c r="C86" s="34" t="s">
        <v>43</v>
      </c>
      <c r="D86" s="33"/>
      <c r="E86" s="12" t="s">
        <v>15</v>
      </c>
      <c r="F86" s="13">
        <v>1</v>
      </c>
      <c r="G86" s="14">
        <f>+G87+G100</f>
        <v>0</v>
      </c>
      <c r="H86" s="2"/>
      <c r="I86" s="15">
        <v>77</v>
      </c>
      <c r="J86" s="15">
        <v>3</v>
      </c>
    </row>
    <row r="87" spans="1:10" ht="42" customHeight="1">
      <c r="A87" s="10"/>
      <c r="B87" s="11"/>
      <c r="C87" s="11"/>
      <c r="D87" s="26" t="s">
        <v>44</v>
      </c>
      <c r="E87" s="12" t="s">
        <v>15</v>
      </c>
      <c r="F87" s="13">
        <v>1</v>
      </c>
      <c r="G87" s="14">
        <f>+G88+G89+G90+G91+G92+G93+G94+G95+G96+G97+G98+G99</f>
        <v>0</v>
      </c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26" t="s">
        <v>69</v>
      </c>
      <c r="E88" s="12" t="s">
        <v>19</v>
      </c>
      <c r="F88" s="13">
        <v>155.1</v>
      </c>
      <c r="G88" s="19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26" t="s">
        <v>86</v>
      </c>
      <c r="E89" s="12" t="s">
        <v>19</v>
      </c>
      <c r="F89" s="13">
        <v>155.1</v>
      </c>
      <c r="G89" s="19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26" t="s">
        <v>76</v>
      </c>
      <c r="E90" s="12" t="s">
        <v>20</v>
      </c>
      <c r="F90" s="13">
        <v>492.7</v>
      </c>
      <c r="G90" s="19"/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26" t="s">
        <v>87</v>
      </c>
      <c r="E91" s="12" t="s">
        <v>20</v>
      </c>
      <c r="F91" s="13">
        <v>30.3</v>
      </c>
      <c r="G91" s="19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26" t="s">
        <v>88</v>
      </c>
      <c r="E92" s="12" t="s">
        <v>20</v>
      </c>
      <c r="F92" s="13">
        <v>30.3</v>
      </c>
      <c r="G92" s="19"/>
      <c r="H92" s="2"/>
      <c r="I92" s="15">
        <v>83</v>
      </c>
      <c r="J92" s="15">
        <v>4</v>
      </c>
    </row>
    <row r="93" spans="1:10" ht="42" customHeight="1">
      <c r="A93" s="10"/>
      <c r="B93" s="11"/>
      <c r="C93" s="11"/>
      <c r="D93" s="26" t="s">
        <v>89</v>
      </c>
      <c r="E93" s="12" t="s">
        <v>45</v>
      </c>
      <c r="F93" s="13">
        <v>242.6</v>
      </c>
      <c r="G93" s="19"/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26" t="s">
        <v>46</v>
      </c>
      <c r="E94" s="12" t="s">
        <v>23</v>
      </c>
      <c r="F94" s="13">
        <v>6</v>
      </c>
      <c r="G94" s="19"/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26" t="s">
        <v>47</v>
      </c>
      <c r="E95" s="12" t="s">
        <v>25</v>
      </c>
      <c r="F95" s="13">
        <v>29.8</v>
      </c>
      <c r="G95" s="19"/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26" t="s">
        <v>48</v>
      </c>
      <c r="E96" s="12" t="s">
        <v>20</v>
      </c>
      <c r="F96" s="13">
        <v>8.4</v>
      </c>
      <c r="G96" s="19"/>
      <c r="H96" s="2"/>
      <c r="I96" s="15">
        <v>87</v>
      </c>
      <c r="J96" s="15">
        <v>4</v>
      </c>
    </row>
    <row r="97" spans="1:10" ht="42" customHeight="1">
      <c r="A97" s="10"/>
      <c r="B97" s="11"/>
      <c r="C97" s="11"/>
      <c r="D97" s="26" t="s">
        <v>98</v>
      </c>
      <c r="E97" s="12" t="s">
        <v>19</v>
      </c>
      <c r="F97" s="13">
        <v>1.4</v>
      </c>
      <c r="G97" s="19"/>
      <c r="H97" s="2"/>
      <c r="I97" s="15">
        <v>88</v>
      </c>
      <c r="J97" s="15">
        <v>4</v>
      </c>
    </row>
    <row r="98" spans="1:10" ht="42" customHeight="1">
      <c r="A98" s="10"/>
      <c r="B98" s="11"/>
      <c r="C98" s="11"/>
      <c r="D98" s="26" t="s">
        <v>49</v>
      </c>
      <c r="E98" s="12" t="s">
        <v>20</v>
      </c>
      <c r="F98" s="13">
        <v>158</v>
      </c>
      <c r="G98" s="19"/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26" t="s">
        <v>99</v>
      </c>
      <c r="E99" s="12" t="s">
        <v>19</v>
      </c>
      <c r="F99" s="13">
        <v>3.2</v>
      </c>
      <c r="G99" s="19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26" t="s">
        <v>30</v>
      </c>
      <c r="E100" s="12" t="s">
        <v>15</v>
      </c>
      <c r="F100" s="13">
        <v>1</v>
      </c>
      <c r="G100" s="14">
        <f>+G101+G102+G103+G104</f>
        <v>0</v>
      </c>
      <c r="H100" s="2"/>
      <c r="I100" s="15">
        <v>91</v>
      </c>
      <c r="J100" s="15">
        <v>4</v>
      </c>
    </row>
    <row r="101" spans="1:10" ht="42" customHeight="1">
      <c r="A101" s="10"/>
      <c r="B101" s="11"/>
      <c r="C101" s="11"/>
      <c r="D101" s="26" t="s">
        <v>90</v>
      </c>
      <c r="E101" s="12" t="s">
        <v>19</v>
      </c>
      <c r="F101" s="13">
        <v>841</v>
      </c>
      <c r="G101" s="19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26" t="s">
        <v>91</v>
      </c>
      <c r="E102" s="12" t="s">
        <v>19</v>
      </c>
      <c r="F102" s="13">
        <v>209</v>
      </c>
      <c r="G102" s="19"/>
      <c r="H102" s="2"/>
      <c r="I102" s="15">
        <v>93</v>
      </c>
      <c r="J102" s="15">
        <v>4</v>
      </c>
    </row>
    <row r="103" spans="1:10" ht="42" customHeight="1">
      <c r="A103" s="10"/>
      <c r="B103" s="11"/>
      <c r="C103" s="11"/>
      <c r="D103" s="26" t="s">
        <v>92</v>
      </c>
      <c r="E103" s="12" t="s">
        <v>19</v>
      </c>
      <c r="F103" s="13">
        <v>632</v>
      </c>
      <c r="G103" s="19"/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26" t="s">
        <v>93</v>
      </c>
      <c r="E104" s="12" t="s">
        <v>20</v>
      </c>
      <c r="F104" s="13">
        <v>72</v>
      </c>
      <c r="G104" s="19"/>
      <c r="H104" s="2"/>
      <c r="I104" s="15">
        <v>95</v>
      </c>
      <c r="J104" s="15">
        <v>4</v>
      </c>
    </row>
    <row r="105" spans="1:10" ht="42" customHeight="1">
      <c r="A105" s="10"/>
      <c r="B105" s="34" t="s">
        <v>50</v>
      </c>
      <c r="C105" s="32"/>
      <c r="D105" s="33"/>
      <c r="E105" s="12" t="s">
        <v>15</v>
      </c>
      <c r="F105" s="13">
        <v>1</v>
      </c>
      <c r="G105" s="14">
        <f>+G106</f>
        <v>0</v>
      </c>
      <c r="H105" s="2"/>
      <c r="I105" s="15">
        <v>96</v>
      </c>
      <c r="J105" s="15">
        <v>2</v>
      </c>
    </row>
    <row r="106" spans="1:10" ht="42" customHeight="1">
      <c r="A106" s="10"/>
      <c r="B106" s="11"/>
      <c r="C106" s="34" t="s">
        <v>50</v>
      </c>
      <c r="D106" s="33"/>
      <c r="E106" s="12" t="s">
        <v>15</v>
      </c>
      <c r="F106" s="13">
        <v>1</v>
      </c>
      <c r="G106" s="14">
        <f>+G107</f>
        <v>0</v>
      </c>
      <c r="H106" s="2"/>
      <c r="I106" s="15">
        <v>97</v>
      </c>
      <c r="J106" s="15">
        <v>3</v>
      </c>
    </row>
    <row r="107" spans="1:10" ht="42" customHeight="1">
      <c r="A107" s="10"/>
      <c r="B107" s="11"/>
      <c r="C107" s="11"/>
      <c r="D107" s="26" t="s">
        <v>50</v>
      </c>
      <c r="E107" s="12" t="s">
        <v>15</v>
      </c>
      <c r="F107" s="13">
        <v>1</v>
      </c>
      <c r="G107" s="14">
        <f>+G108</f>
        <v>0</v>
      </c>
      <c r="H107" s="2"/>
      <c r="I107" s="15">
        <v>98</v>
      </c>
      <c r="J107" s="15">
        <v>4</v>
      </c>
    </row>
    <row r="108" spans="1:10" ht="42" customHeight="1">
      <c r="A108" s="10"/>
      <c r="B108" s="11"/>
      <c r="C108" s="11"/>
      <c r="D108" s="26" t="s">
        <v>94</v>
      </c>
      <c r="E108" s="12" t="s">
        <v>20</v>
      </c>
      <c r="F108" s="13">
        <v>270</v>
      </c>
      <c r="G108" s="19"/>
      <c r="H108" s="2"/>
      <c r="I108" s="15">
        <v>99</v>
      </c>
      <c r="J108" s="15">
        <v>4</v>
      </c>
    </row>
    <row r="109" spans="1:10" ht="42" customHeight="1">
      <c r="A109" s="10"/>
      <c r="B109" s="34" t="s">
        <v>51</v>
      </c>
      <c r="C109" s="32"/>
      <c r="D109" s="33"/>
      <c r="E109" s="12" t="s">
        <v>15</v>
      </c>
      <c r="F109" s="13">
        <v>1</v>
      </c>
      <c r="G109" s="14">
        <f>+G110</f>
        <v>0</v>
      </c>
      <c r="H109" s="2"/>
      <c r="I109" s="15">
        <v>100</v>
      </c>
      <c r="J109" s="15">
        <v>2</v>
      </c>
    </row>
    <row r="110" spans="1:10" ht="42" customHeight="1">
      <c r="A110" s="10"/>
      <c r="B110" s="11"/>
      <c r="C110" s="34" t="s">
        <v>51</v>
      </c>
      <c r="D110" s="33"/>
      <c r="E110" s="12" t="s">
        <v>15</v>
      </c>
      <c r="F110" s="13">
        <v>1</v>
      </c>
      <c r="G110" s="14">
        <f>+G111</f>
        <v>0</v>
      </c>
      <c r="H110" s="2"/>
      <c r="I110" s="15">
        <v>101</v>
      </c>
      <c r="J110" s="15">
        <v>3</v>
      </c>
    </row>
    <row r="111" spans="1:10" ht="42" customHeight="1">
      <c r="A111" s="10"/>
      <c r="B111" s="11"/>
      <c r="C111" s="11"/>
      <c r="D111" s="26" t="s">
        <v>51</v>
      </c>
      <c r="E111" s="12" t="s">
        <v>15</v>
      </c>
      <c r="F111" s="13">
        <v>1</v>
      </c>
      <c r="G111" s="14">
        <f>+G112</f>
        <v>0</v>
      </c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26" t="s">
        <v>52</v>
      </c>
      <c r="E112" s="12" t="s">
        <v>25</v>
      </c>
      <c r="F112" s="13">
        <v>60</v>
      </c>
      <c r="G112" s="19"/>
      <c r="H112" s="2"/>
      <c r="I112" s="15">
        <v>103</v>
      </c>
      <c r="J112" s="15">
        <v>4</v>
      </c>
    </row>
    <row r="113" spans="1:10" ht="42" customHeight="1">
      <c r="A113" s="10"/>
      <c r="B113" s="34" t="s">
        <v>53</v>
      </c>
      <c r="C113" s="32"/>
      <c r="D113" s="33"/>
      <c r="E113" s="12" t="s">
        <v>15</v>
      </c>
      <c r="F113" s="13">
        <v>1</v>
      </c>
      <c r="G113" s="14">
        <f>+G114</f>
        <v>0</v>
      </c>
      <c r="H113" s="2"/>
      <c r="I113" s="15">
        <v>104</v>
      </c>
      <c r="J113" s="15">
        <v>2</v>
      </c>
    </row>
    <row r="114" spans="1:10" ht="42" customHeight="1">
      <c r="A114" s="10"/>
      <c r="B114" s="11"/>
      <c r="C114" s="34" t="s">
        <v>53</v>
      </c>
      <c r="D114" s="33"/>
      <c r="E114" s="12" t="s">
        <v>15</v>
      </c>
      <c r="F114" s="13">
        <v>1</v>
      </c>
      <c r="G114" s="14">
        <f>+G115+G118+G121</f>
        <v>0</v>
      </c>
      <c r="H114" s="2"/>
      <c r="I114" s="15">
        <v>105</v>
      </c>
      <c r="J114" s="15">
        <v>3</v>
      </c>
    </row>
    <row r="115" spans="1:10" ht="42" customHeight="1">
      <c r="A115" s="10"/>
      <c r="B115" s="11"/>
      <c r="C115" s="11"/>
      <c r="D115" s="26" t="s">
        <v>95</v>
      </c>
      <c r="E115" s="12" t="s">
        <v>15</v>
      </c>
      <c r="F115" s="13">
        <v>1</v>
      </c>
      <c r="G115" s="14">
        <f>+G116+G117</f>
        <v>0</v>
      </c>
      <c r="H115" s="2"/>
      <c r="I115" s="15">
        <v>106</v>
      </c>
      <c r="J115" s="15">
        <v>4</v>
      </c>
    </row>
    <row r="116" spans="1:10" ht="42" customHeight="1">
      <c r="A116" s="10"/>
      <c r="B116" s="11"/>
      <c r="C116" s="11"/>
      <c r="D116" s="26" t="s">
        <v>54</v>
      </c>
      <c r="E116" s="12" t="s">
        <v>20</v>
      </c>
      <c r="F116" s="13">
        <v>1</v>
      </c>
      <c r="G116" s="19"/>
      <c r="H116" s="2"/>
      <c r="I116" s="15">
        <v>107</v>
      </c>
      <c r="J116" s="15">
        <v>4</v>
      </c>
    </row>
    <row r="117" spans="1:10" ht="42" customHeight="1">
      <c r="A117" s="10"/>
      <c r="B117" s="11"/>
      <c r="C117" s="11"/>
      <c r="D117" s="26" t="s">
        <v>96</v>
      </c>
      <c r="E117" s="12" t="s">
        <v>25</v>
      </c>
      <c r="F117" s="13">
        <v>60</v>
      </c>
      <c r="G117" s="19"/>
      <c r="H117" s="2"/>
      <c r="I117" s="15">
        <v>108</v>
      </c>
      <c r="J117" s="15">
        <v>4</v>
      </c>
    </row>
    <row r="118" spans="1:10" ht="42" customHeight="1">
      <c r="A118" s="10"/>
      <c r="B118" s="11"/>
      <c r="C118" s="11"/>
      <c r="D118" s="26" t="s">
        <v>55</v>
      </c>
      <c r="E118" s="12" t="s">
        <v>15</v>
      </c>
      <c r="F118" s="13">
        <v>1</v>
      </c>
      <c r="G118" s="14">
        <f>+G119+G120</f>
        <v>0</v>
      </c>
      <c r="H118" s="2"/>
      <c r="I118" s="15">
        <v>109</v>
      </c>
      <c r="J118" s="15">
        <v>4</v>
      </c>
    </row>
    <row r="119" spans="1:10" ht="42" customHeight="1">
      <c r="A119" s="10"/>
      <c r="B119" s="11"/>
      <c r="C119" s="11"/>
      <c r="D119" s="26" t="s">
        <v>56</v>
      </c>
      <c r="E119" s="12" t="s">
        <v>19</v>
      </c>
      <c r="F119" s="13">
        <v>10</v>
      </c>
      <c r="G119" s="19"/>
      <c r="H119" s="2"/>
      <c r="I119" s="15">
        <v>110</v>
      </c>
      <c r="J119" s="15">
        <v>4</v>
      </c>
    </row>
    <row r="120" spans="1:10" ht="42" customHeight="1">
      <c r="A120" s="10"/>
      <c r="B120" s="11"/>
      <c r="C120" s="11"/>
      <c r="D120" s="26" t="s">
        <v>57</v>
      </c>
      <c r="E120" s="12" t="s">
        <v>20</v>
      </c>
      <c r="F120" s="13">
        <v>52.8</v>
      </c>
      <c r="G120" s="19"/>
      <c r="H120" s="2"/>
      <c r="I120" s="15">
        <v>111</v>
      </c>
      <c r="J120" s="15">
        <v>4</v>
      </c>
    </row>
    <row r="121" spans="1:10" ht="42" customHeight="1">
      <c r="A121" s="10"/>
      <c r="B121" s="11"/>
      <c r="C121" s="11"/>
      <c r="D121" s="26" t="s">
        <v>58</v>
      </c>
      <c r="E121" s="12" t="s">
        <v>15</v>
      </c>
      <c r="F121" s="13">
        <v>1</v>
      </c>
      <c r="G121" s="14">
        <f>+G122</f>
        <v>0</v>
      </c>
      <c r="H121" s="2"/>
      <c r="I121" s="15">
        <v>112</v>
      </c>
      <c r="J121" s="15">
        <v>4</v>
      </c>
    </row>
    <row r="122" spans="1:10" ht="42" customHeight="1">
      <c r="A122" s="10"/>
      <c r="B122" s="11"/>
      <c r="C122" s="11"/>
      <c r="D122" s="26" t="s">
        <v>59</v>
      </c>
      <c r="E122" s="12" t="s">
        <v>15</v>
      </c>
      <c r="F122" s="13">
        <v>1</v>
      </c>
      <c r="G122" s="19"/>
      <c r="H122" s="2"/>
      <c r="I122" s="15">
        <v>113</v>
      </c>
      <c r="J122" s="15">
        <v>4</v>
      </c>
    </row>
    <row r="123" spans="1:10" ht="42" customHeight="1">
      <c r="A123" s="31" t="s">
        <v>60</v>
      </c>
      <c r="B123" s="32"/>
      <c r="C123" s="32"/>
      <c r="D123" s="33"/>
      <c r="E123" s="12" t="s">
        <v>15</v>
      </c>
      <c r="F123" s="13">
        <v>1</v>
      </c>
      <c r="G123" s="14">
        <f>+G124+G132</f>
        <v>0</v>
      </c>
      <c r="H123" s="2"/>
      <c r="I123" s="15">
        <v>114</v>
      </c>
      <c r="J123" s="15"/>
    </row>
    <row r="124" spans="1:10" ht="42" customHeight="1">
      <c r="A124" s="31" t="s">
        <v>61</v>
      </c>
      <c r="B124" s="32"/>
      <c r="C124" s="32"/>
      <c r="D124" s="33"/>
      <c r="E124" s="12" t="s">
        <v>15</v>
      </c>
      <c r="F124" s="13">
        <v>1</v>
      </c>
      <c r="G124" s="14">
        <f>+G125+G126</f>
        <v>0</v>
      </c>
      <c r="H124" s="2"/>
      <c r="I124" s="15">
        <v>115</v>
      </c>
      <c r="J124" s="15">
        <v>200</v>
      </c>
    </row>
    <row r="125" spans="1:10" ht="42" customHeight="1">
      <c r="A125" s="31" t="s">
        <v>62</v>
      </c>
      <c r="B125" s="32"/>
      <c r="C125" s="32"/>
      <c r="D125" s="33"/>
      <c r="E125" s="12" t="s">
        <v>15</v>
      </c>
      <c r="F125" s="13">
        <v>1</v>
      </c>
      <c r="G125" s="19"/>
      <c r="H125" s="2"/>
      <c r="I125" s="15">
        <v>116</v>
      </c>
      <c r="J125" s="15"/>
    </row>
    <row r="126" spans="1:10" ht="42" customHeight="1">
      <c r="A126" s="31" t="s">
        <v>63</v>
      </c>
      <c r="B126" s="32"/>
      <c r="C126" s="32"/>
      <c r="D126" s="33"/>
      <c r="E126" s="12" t="s">
        <v>15</v>
      </c>
      <c r="F126" s="13">
        <v>1</v>
      </c>
      <c r="G126" s="14">
        <f>+G127</f>
        <v>0</v>
      </c>
      <c r="H126" s="2"/>
      <c r="I126" s="15">
        <v>117</v>
      </c>
      <c r="J126" s="15">
        <v>1</v>
      </c>
    </row>
    <row r="127" spans="1:10" ht="42" customHeight="1">
      <c r="A127" s="10"/>
      <c r="B127" s="34" t="s">
        <v>63</v>
      </c>
      <c r="C127" s="32"/>
      <c r="D127" s="33"/>
      <c r="E127" s="12" t="s">
        <v>15</v>
      </c>
      <c r="F127" s="13">
        <v>1</v>
      </c>
      <c r="G127" s="14">
        <f>+G128</f>
        <v>0</v>
      </c>
      <c r="H127" s="2"/>
      <c r="I127" s="15">
        <v>118</v>
      </c>
      <c r="J127" s="15">
        <v>2</v>
      </c>
    </row>
    <row r="128" spans="1:10" ht="42" customHeight="1">
      <c r="A128" s="10"/>
      <c r="B128" s="11"/>
      <c r="C128" s="34" t="s">
        <v>63</v>
      </c>
      <c r="D128" s="33"/>
      <c r="E128" s="12" t="s">
        <v>15</v>
      </c>
      <c r="F128" s="13">
        <v>1</v>
      </c>
      <c r="G128" s="14">
        <f>+G129</f>
        <v>0</v>
      </c>
      <c r="H128" s="2"/>
      <c r="I128" s="15">
        <v>119</v>
      </c>
      <c r="J128" s="15">
        <v>3</v>
      </c>
    </row>
    <row r="129" spans="1:10" ht="42" customHeight="1">
      <c r="A129" s="10"/>
      <c r="B129" s="11"/>
      <c r="C129" s="11"/>
      <c r="D129" s="26" t="s">
        <v>64</v>
      </c>
      <c r="E129" s="12" t="s">
        <v>15</v>
      </c>
      <c r="F129" s="13">
        <v>1</v>
      </c>
      <c r="G129" s="14">
        <f>+G130+G131</f>
        <v>0</v>
      </c>
      <c r="H129" s="2"/>
      <c r="I129" s="15">
        <v>120</v>
      </c>
      <c r="J129" s="15">
        <v>4</v>
      </c>
    </row>
    <row r="130" spans="1:10" ht="42" customHeight="1">
      <c r="A130" s="10"/>
      <c r="B130" s="11"/>
      <c r="C130" s="11"/>
      <c r="D130" s="26" t="s">
        <v>65</v>
      </c>
      <c r="E130" s="12" t="s">
        <v>37</v>
      </c>
      <c r="F130" s="13">
        <v>1</v>
      </c>
      <c r="G130" s="19"/>
      <c r="H130" s="2"/>
      <c r="I130" s="15">
        <v>121</v>
      </c>
      <c r="J130" s="15">
        <v>4</v>
      </c>
    </row>
    <row r="131" spans="1:10" ht="42" customHeight="1">
      <c r="A131" s="10"/>
      <c r="B131" s="11"/>
      <c r="C131" s="11"/>
      <c r="D131" s="26" t="s">
        <v>64</v>
      </c>
      <c r="E131" s="12" t="s">
        <v>15</v>
      </c>
      <c r="F131" s="13">
        <v>1</v>
      </c>
      <c r="G131" s="19"/>
      <c r="H131" s="2"/>
      <c r="I131" s="15">
        <v>122</v>
      </c>
      <c r="J131" s="15">
        <v>4</v>
      </c>
    </row>
    <row r="132" spans="1:10" ht="42" customHeight="1">
      <c r="A132" s="31" t="s">
        <v>66</v>
      </c>
      <c r="B132" s="32"/>
      <c r="C132" s="32"/>
      <c r="D132" s="33"/>
      <c r="E132" s="12" t="s">
        <v>15</v>
      </c>
      <c r="F132" s="13">
        <v>1</v>
      </c>
      <c r="G132" s="19"/>
      <c r="H132" s="2"/>
      <c r="I132" s="15">
        <v>123</v>
      </c>
      <c r="J132" s="15">
        <v>210</v>
      </c>
    </row>
    <row r="133" spans="1:10" ht="42" customHeight="1">
      <c r="A133" s="31" t="s">
        <v>67</v>
      </c>
      <c r="B133" s="32"/>
      <c r="C133" s="32"/>
      <c r="D133" s="33"/>
      <c r="E133" s="12" t="s">
        <v>15</v>
      </c>
      <c r="F133" s="13">
        <v>1</v>
      </c>
      <c r="G133" s="19"/>
      <c r="H133" s="2"/>
      <c r="I133" s="15">
        <v>124</v>
      </c>
      <c r="J133" s="15">
        <v>220</v>
      </c>
    </row>
    <row r="134" spans="1:10" ht="42" customHeight="1">
      <c r="A134" s="28" t="s">
        <v>68</v>
      </c>
      <c r="B134" s="29"/>
      <c r="C134" s="29"/>
      <c r="D134" s="30"/>
      <c r="E134" s="20" t="s">
        <v>15</v>
      </c>
      <c r="F134" s="21">
        <v>1</v>
      </c>
      <c r="G134" s="22">
        <f>+G10+G133</f>
        <v>0</v>
      </c>
      <c r="H134" s="23"/>
      <c r="I134" s="24">
        <v>125</v>
      </c>
      <c r="J134" s="24">
        <v>30</v>
      </c>
    </row>
    <row r="135" spans="1:10" ht="42" customHeight="1">
      <c r="A135" s="35" t="s">
        <v>11</v>
      </c>
      <c r="B135" s="36"/>
      <c r="C135" s="36"/>
      <c r="D135" s="37"/>
      <c r="E135" s="16" t="s">
        <v>12</v>
      </c>
      <c r="F135" s="17" t="s">
        <v>12</v>
      </c>
      <c r="G135" s="18">
        <f>G134</f>
        <v>0</v>
      </c>
      <c r="I135" s="15">
        <v>126</v>
      </c>
      <c r="J135" s="15">
        <v>90</v>
      </c>
    </row>
    <row r="136" spans="1:10" ht="42" customHeight="1"/>
    <row r="137" spans="1:10" ht="42" customHeight="1"/>
  </sheetData>
  <sheetProtection algorithmName="SHA-512" hashValue="SpIw9OaEPfXKmZ2HUmTZDSFGUF3fhlW2gbAsdxMYkMOc+OpX8decd4NDA81Gny59pKQbO1UHFJMYG73d36Qhyg==" saltValue="EQ0CqLJYPabRWKccYuN+oA==" spinCount="100000" sheet="1" objects="1" scenarios="1"/>
  <mergeCells count="34">
    <mergeCell ref="A9:D9"/>
    <mergeCell ref="F3:G3"/>
    <mergeCell ref="F4:G4"/>
    <mergeCell ref="F5:G5"/>
    <mergeCell ref="A7:G7"/>
    <mergeCell ref="B8:G8"/>
    <mergeCell ref="A135:D135"/>
    <mergeCell ref="A10:D10"/>
    <mergeCell ref="A11:D11"/>
    <mergeCell ref="A12:D12"/>
    <mergeCell ref="B13:D13"/>
    <mergeCell ref="C14:D14"/>
    <mergeCell ref="B40:D40"/>
    <mergeCell ref="C114:D114"/>
    <mergeCell ref="C41:D41"/>
    <mergeCell ref="B58:D58"/>
    <mergeCell ref="C59:D59"/>
    <mergeCell ref="C72:D72"/>
    <mergeCell ref="B85:D85"/>
    <mergeCell ref="C86:D86"/>
    <mergeCell ref="B105:D105"/>
    <mergeCell ref="C106:D106"/>
    <mergeCell ref="B109:D109"/>
    <mergeCell ref="C110:D110"/>
    <mergeCell ref="B113:D113"/>
    <mergeCell ref="A132:D132"/>
    <mergeCell ref="A133:D133"/>
    <mergeCell ref="A134:D134"/>
    <mergeCell ref="A123:D123"/>
    <mergeCell ref="A124:D124"/>
    <mergeCell ref="A125:D125"/>
    <mergeCell ref="A126:D126"/>
    <mergeCell ref="B127:D127"/>
    <mergeCell ref="C128:D12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2022-10-24T06:11:52Z</dcterms:created>
  <dcterms:modified xsi:type="dcterms:W3CDTF">2022-10-27T06:13:51Z</dcterms:modified>
</cp:coreProperties>
</file>